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definedNames>
    <definedName function="false" hidden="false" name="http___bges.ru_retail_market_unregulated_price" vbProcedure="false">лист1!#REF!</definedName>
    <definedName function="false" hidden="false" name="пноге" vbProcedure="false">лист1!#REF!</definedName>
    <definedName function="false" hidden="false" name="порпо" vbProcedure="false">лист1!#REF!</definedName>
    <definedName function="false" hidden="false" name="шщрощо" vbProcedure="false">лист1!#REF!</definedName>
    <definedName function="false" hidden="false" localSheetId="0" name="бдблдбэх" vbProcedure="false">лист1!#REF!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<sst xmlns="http://schemas.openxmlformats.org/spreadsheetml/2006/main" count="94" uniqueCount="87">
  <si>
    <t xml:space="preserve">Предельные уровни нерегулируемых цен — 2021 год</t>
  </si>
  <si>
    <t xml:space="preserve">Регион присутствия</t>
  </si>
  <si>
    <t xml:space="preserve">Гарантирующий поставщик</t>
  </si>
  <si>
    <t xml:space="preserve">Предельные уровни нерегулируемых цен</t>
  </si>
  <si>
    <t xml:space="preserve">Алтайский край </t>
  </si>
  <si>
    <t xml:space="preserve">АО "Барнаульская горэлектросеть"</t>
  </si>
  <si>
    <t xml:space="preserve">Астраханская область </t>
  </si>
  <si>
    <t xml:space="preserve">ПАО "Астраханская энергосбытовая компания"</t>
  </si>
  <si>
    <t xml:space="preserve">Белгородская область</t>
  </si>
  <si>
    <t xml:space="preserve">АО "Белгородская сбытовая компания"</t>
  </si>
  <si>
    <t xml:space="preserve">Владимирская область </t>
  </si>
  <si>
    <t xml:space="preserve">ООО "Энергосбыт Волга"</t>
  </si>
  <si>
    <t xml:space="preserve">Воронежская область</t>
  </si>
  <si>
    <t xml:space="preserve">ПАО "ТНС энерго Воронеж"</t>
  </si>
  <si>
    <t xml:space="preserve">Волгоградская область</t>
  </si>
  <si>
    <t xml:space="preserve">ПАО "Волгоградэнергосбыт"</t>
  </si>
  <si>
    <t xml:space="preserve">Иркутская область </t>
  </si>
  <si>
    <t xml:space="preserve">ООО "Иркутскэнергосбыт"</t>
  </si>
  <si>
    <t xml:space="preserve">Краснодарский край</t>
  </si>
  <si>
    <t xml:space="preserve">АО "НЭСК"</t>
  </si>
  <si>
    <t xml:space="preserve">ПАО "ТНС энерго Кубань"</t>
  </si>
  <si>
    <t xml:space="preserve">Кировская область </t>
  </si>
  <si>
    <t xml:space="preserve">АО "ЭнергосбыТ Плюс"</t>
  </si>
  <si>
    <t xml:space="preserve">Кемеровская область</t>
  </si>
  <si>
    <t xml:space="preserve">ПАО "Кузбассэнергосбыт"</t>
  </si>
  <si>
    <t xml:space="preserve">Курская область </t>
  </si>
  <si>
    <t xml:space="preserve">АО "АтомЭнергоСбыт"</t>
  </si>
  <si>
    <t xml:space="preserve">Красноярский край </t>
  </si>
  <si>
    <t xml:space="preserve">ПАО "Красноярскэнергосбыт"</t>
  </si>
  <si>
    <t xml:space="preserve">Курганская область </t>
  </si>
  <si>
    <t xml:space="preserve">АО "ЭК "Восток"</t>
  </si>
  <si>
    <t xml:space="preserve">Костромская область</t>
  </si>
  <si>
    <t xml:space="preserve">ПАО "Костромская сбытовая компания"</t>
  </si>
  <si>
    <t xml:space="preserve">Липецкая область</t>
  </si>
  <si>
    <t xml:space="preserve">ОАО "Липецкая энергосбытовая компания"</t>
  </si>
  <si>
    <t xml:space="preserve">ООО "НОВИТЭН"</t>
  </si>
  <si>
    <t xml:space="preserve">Ленинградская область </t>
  </si>
  <si>
    <t xml:space="preserve">АО "Петербургская сбытовая компания"</t>
  </si>
  <si>
    <t xml:space="preserve">Санкт-Петербург</t>
  </si>
  <si>
    <t xml:space="preserve">АО "Петербургская сбытовая компания" </t>
  </si>
  <si>
    <t xml:space="preserve">Московская область</t>
  </si>
  <si>
    <t xml:space="preserve">АО "Мосэнергосбыт"</t>
  </si>
  <si>
    <t xml:space="preserve">Москва</t>
  </si>
  <si>
    <t xml:space="preserve">Новгородская область </t>
  </si>
  <si>
    <t xml:space="preserve">ПАО "ТНС энерго Великий Новгород"</t>
  </si>
  <si>
    <t xml:space="preserve">Нижегородская область </t>
  </si>
  <si>
    <t xml:space="preserve">ПАО "ТНС энерго Нижний Новгород"</t>
  </si>
  <si>
    <t xml:space="preserve">Новосибирская область </t>
  </si>
  <si>
    <t xml:space="preserve">АО "Новосибирскэнергосбыт"</t>
  </si>
  <si>
    <t xml:space="preserve">Оренбургская область</t>
  </si>
  <si>
    <t xml:space="preserve">Орловская область</t>
  </si>
  <si>
    <t xml:space="preserve">ООО "ИНТЕР РАО — Орловский энергосбыт"</t>
  </si>
  <si>
    <t xml:space="preserve">Омская область </t>
  </si>
  <si>
    <t xml:space="preserve">Пензенская область </t>
  </si>
  <si>
    <t xml:space="preserve">ПАО "ТНС энерго Пенза"</t>
  </si>
  <si>
    <t xml:space="preserve">Республика Башкортостан</t>
  </si>
  <si>
    <t xml:space="preserve">ООО "ЭСКБ"</t>
  </si>
  <si>
    <t xml:space="preserve">Республика Татарстан </t>
  </si>
  <si>
    <t xml:space="preserve">АО "Татэнергосбыт"</t>
  </si>
  <si>
    <t xml:space="preserve">Республика Марий Эл </t>
  </si>
  <si>
    <t xml:space="preserve">ПАО "ТНС энерго Марий Эл"</t>
  </si>
  <si>
    <t xml:space="preserve">Ростовская область </t>
  </si>
  <si>
    <t xml:space="preserve">ПАО "ТНС энерго Ростов на Дону"</t>
  </si>
  <si>
    <t xml:space="preserve">Рязанская область </t>
  </si>
  <si>
    <t xml:space="preserve">ООО "РГМЭК"</t>
  </si>
  <si>
    <t xml:space="preserve">ПАО "РЭСК"</t>
  </si>
  <si>
    <t xml:space="preserve">Саратовская область</t>
  </si>
  <si>
    <t xml:space="preserve">ООО "СПГЭС"</t>
  </si>
  <si>
    <t xml:space="preserve">Свердловская область</t>
  </si>
  <si>
    <t xml:space="preserve">АО "ЕЭНС"</t>
  </si>
  <si>
    <t xml:space="preserve">Смоленская область</t>
  </si>
  <si>
    <t xml:space="preserve">Ставропольский край </t>
  </si>
  <si>
    <t xml:space="preserve">ПАО "Ставропольэнергосбыт"</t>
  </si>
  <si>
    <t xml:space="preserve">Тамбовская область</t>
  </si>
  <si>
    <t xml:space="preserve">АО "ТОСК"</t>
  </si>
  <si>
    <t xml:space="preserve">Тверская область</t>
  </si>
  <si>
    <t xml:space="preserve">Томская область </t>
  </si>
  <si>
    <t xml:space="preserve">ПАО "Томскэнергосбыт"</t>
  </si>
  <si>
    <t xml:space="preserve">Тульская область </t>
  </si>
  <si>
    <t xml:space="preserve">ПАО "ТНС энерго Тула"</t>
  </si>
  <si>
    <t xml:space="preserve">Тюменская область </t>
  </si>
  <si>
    <t xml:space="preserve">Ханты-Мансийский АО </t>
  </si>
  <si>
    <t xml:space="preserve">Челябинская область </t>
  </si>
  <si>
    <t xml:space="preserve">ООО "Уралэнергосбыт"</t>
  </si>
  <si>
    <r>
      <rPr>
        <sz val="12"/>
        <color rgb="FF000000"/>
        <rFont val="Times New Roman"/>
        <family val="1"/>
        <charset val="204"/>
      </rPr>
      <t xml:space="preserve">ООО "МЭК"</t>
    </r>
    <r>
      <rPr>
        <sz val="10"/>
        <color rgb="FF848080"/>
        <rFont val="Verdana"/>
        <family val="2"/>
        <charset val="204"/>
      </rPr>
      <t xml:space="preserve"> </t>
    </r>
  </si>
  <si>
    <t xml:space="preserve">Ярославская область </t>
  </si>
  <si>
    <t xml:space="preserve">ПАО "ТНС энерго Ярославль"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</si>
</sst>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10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2"/>
      <color rgb="FF000000"/>
      <name val="Times New Roman"/>
      <family val="1"/>
      <charset val="204"/>
    </font>
    <font>
      <b val="true"/>
      <sz val="16"/>
      <color rgb="FF000000"/>
      <name val="Times New Roman"/>
      <family val="1"/>
      <charset val="204"/>
    </font>
    <font>
      <b val="true"/>
      <sz val="14"/>
      <color rgb="FF000000"/>
      <name val="Times New Roman"/>
      <family val="1"/>
      <charset val="204"/>
    </font>
    <font>
      <u val="single"/>
      <sz val="11"/>
      <color rgb="FF0563C1"/>
      <name val="Calibri"/>
      <family val="2"/>
      <charset val="204"/>
    </font>
    <font>
      <sz val="12"/>
      <name val="Times New Roman"/>
      <family val="1"/>
      <charset val="204"/>
    </font>
    <font>
      <sz val="10"/>
      <color rgb="FF848080"/>
      <name val="Verdan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3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 style="medium"/>
      <right style="medium"/>
      <top style="thin"/>
      <bottom style="medium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7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6" xfId="2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2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9" xfId="2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0" fillId="0" borderId="9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2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2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2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12" xfId="20" applyFont="false" applyBorder="true" applyAlignment="true" applyProtection="true">
      <alignment horizontal="center" vertical="center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7" xfId="21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48080"/>
      <rgbColor rgb="FF9999FF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E51"/>
  <sheetViews>
    <sheetView showFormulas="false" showGridLines="true" showRowColHeaders="true" showZeros="true" rightToLeft="false" tabSelected="true" showOutlineSymbols="true" defaultGridColor="true" view="normal" topLeftCell="A13" colorId="64" zoomScale="85" zoomScaleNormal="85" zoomScalePageLayoutView="100" workbookViewId="0">
      <selection pane="topLeft" activeCell="C47" activeCellId="0" sqref="C47"/>
    </sheetView>
  </sheetViews>
  <sheetFormatPr defaultColWidth="8.70703125" defaultRowHeight="15.75" zeroHeight="false" outlineLevelRow="0" outlineLevelCol="0"/>
  <cols>
    <col collapsed="false" customWidth="true" hidden="false" outlineLevel="0" max="1" min="1" style="1" width="29.14"/>
    <col collapsed="false" customWidth="true" hidden="false" outlineLevel="0" max="2" min="2" style="1" width="50.71"/>
    <col collapsed="false" customWidth="true" hidden="false" outlineLevel="0" max="3" min="3" style="0" width="66.15"/>
  </cols>
  <sheetData>
    <row r="1" customFormat="false" ht="21" hidden="false" customHeight="false" outlineLevel="0" collapsed="false">
      <c r="A1" s="2" t="s">
        <v>0</v>
      </c>
      <c r="B1" s="2"/>
      <c r="C1" s="2"/>
    </row>
    <row r="2" customFormat="false" ht="16.5" hidden="false" customHeight="false" outlineLevel="0" collapsed="false"/>
    <row r="3" customFormat="false" ht="15" hidden="false" customHeight="true" outlineLevel="0" collapsed="false">
      <c r="A3" s="3" t="s">
        <v>1</v>
      </c>
      <c r="B3" s="4" t="s">
        <v>2</v>
      </c>
      <c r="C3" s="5" t="s">
        <v>3</v>
      </c>
    </row>
    <row r="4" customFormat="false" ht="15.75" hidden="false" customHeight="true" outlineLevel="0" collapsed="false">
      <c r="A4" s="3"/>
      <c r="B4" s="4"/>
      <c r="C4" s="5"/>
    </row>
    <row r="5" customFormat="false" ht="15.75" hidden="false" customHeight="false" outlineLevel="0" collapsed="false">
      <c r="A5" s="6" t="s">
        <v>4</v>
      </c>
      <c r="B5" s="7" t="s">
        <v>5</v>
      </c>
      <c r="C5" s="8" t="str">
        <f aca="false">HYPERLINK("http://bges.ru/retail-market/unregulated-price/","ссылка на сайт")</f>
        <v>ссылка на сайт</v>
      </c>
    </row>
    <row r="6" customFormat="false" ht="15.75" hidden="false" customHeight="false" outlineLevel="0" collapsed="false">
      <c r="A6" s="9" t="s">
        <v>6</v>
      </c>
      <c r="B6" s="10" t="s">
        <v>7</v>
      </c>
      <c r="C6" s="11" t="str">
        <f aca="false">HYPERLINK("http://www.astsbyt.ru/yur/detail.php?ELEMENT_ID=73","ссылка на сайт")</f>
        <v>ссылка на сайт</v>
      </c>
    </row>
    <row r="7" customFormat="false" ht="15.75" hidden="false" customHeight="false" outlineLevel="0" collapsed="false">
      <c r="A7" s="9" t="s">
        <v>8</v>
      </c>
      <c r="B7" s="10" t="s">
        <v>9</v>
      </c>
      <c r="C7" s="11" t="str">
        <f aca="false">HYPERLINK("http://www.belsbyt.ru/shareholders/subiekt/predel_cen/","ссылка на сайт")</f>
        <v>ссылка на сайт</v>
      </c>
    </row>
    <row r="8" customFormat="false" ht="15.75" hidden="true" customHeight="false" outlineLevel="0" collapsed="false">
      <c r="A8" s="9" t="s">
        <v>10</v>
      </c>
      <c r="B8" s="10" t="s">
        <v>11</v>
      </c>
      <c r="C8" s="12" t="str">
        <f aca="false">HYPERLINK("http://www.esbvolga.ru/disclosure/predelnye-urovni-nereguliruemykh-tsen-na-elektricheskuyu-energiyu-moshchnost-i-sostavlyayushchie-ikh-rascheta/","ссылка на сайт")</f>
        <v>ссылка на сайт</v>
      </c>
    </row>
    <row r="9" customFormat="false" ht="15.75" hidden="false" customHeight="false" outlineLevel="0" collapsed="false">
      <c r="A9" s="9" t="s">
        <v>12</v>
      </c>
      <c r="B9" s="10" t="s">
        <v>13</v>
      </c>
      <c r="C9" s="11" t="str">
        <f aca="false">HYPERLINK("https://voronezh.tns-e.ru/disclosure/reporting/predelnye-urovni-nereguliruemykh-tsen/?PARAMS={%22YEAR%22:[%222021%22]}","ссылка на сайт")</f>
        <v>ссылка на сайт</v>
      </c>
    </row>
    <row r="10" customFormat="false" ht="15.75" hidden="false" customHeight="false" outlineLevel="0" collapsed="false">
      <c r="A10" s="9" t="s">
        <v>14</v>
      </c>
      <c r="B10" s="10" t="s">
        <v>15</v>
      </c>
      <c r="C10" s="11" t="str">
        <f aca="false">HYPERLINK("https://www.energosale34.ru/info/subject/nereguliruemye-tseny-na-elektricheskuyu-energiyu/","ссылка на сайт")</f>
        <v>ссылка на сайт</v>
      </c>
    </row>
    <row r="11" customFormat="false" ht="15.75" hidden="false" customHeight="false" outlineLevel="0" collapsed="false">
      <c r="A11" s="9" t="s">
        <v>16</v>
      </c>
      <c r="B11" s="10" t="s">
        <v>17</v>
      </c>
      <c r="C11" s="11" t="str">
        <f aca="false">HYPERLINK("https://sbyt.irkutskenergo.ru/qa/6826.html","ссылка на сайт")</f>
        <v>ссылка на сайт</v>
      </c>
    </row>
    <row r="12" customFormat="false" ht="15.75" hidden="false" customHeight="false" outlineLevel="0" collapsed="false">
      <c r="A12" s="13" t="s">
        <v>18</v>
      </c>
      <c r="B12" s="10" t="s">
        <v>19</v>
      </c>
      <c r="C12" s="11" t="str">
        <f aca="false">HYPERLINK("https://www.nesk.ru/raskrytie-informatsii/raschet-predelnykh-urovney-nereguliruemykh-tsen/raschet-predelnykh-urovney-nereguliruemykh-tsen-na-elektricheskuyu-energiyu-dlya-potrebiteley/?clear_cache=Y","ссылка на сайт")</f>
        <v>ссылка на сайт</v>
      </c>
    </row>
    <row r="13" customFormat="false" ht="15.75" hidden="false" customHeight="false" outlineLevel="0" collapsed="false">
      <c r="A13" s="13"/>
      <c r="B13" s="10" t="s">
        <v>20</v>
      </c>
      <c r="C13" s="11" t="str">
        <f aca="false">HYPERLINK("https://kuban.tns-e.ru/disclosure/reporting/informatsiya-o-raschyete-nereguliruemoy-sostavlyayushchey-v-stavke-pokupki-poter-elektroenergii-terr/?PARAMS={%22YEAR%22:[%222021%22]}","ссылка на сайт")</f>
        <v>ссылка на сайт</v>
      </c>
    </row>
    <row r="14" customFormat="false" ht="15.75" hidden="false" customHeight="false" outlineLevel="0" collapsed="false">
      <c r="A14" s="9" t="s">
        <v>21</v>
      </c>
      <c r="B14" s="10" t="s">
        <v>22</v>
      </c>
      <c r="C14" s="11" t="str">
        <f aca="false">HYPERLINK("https://kirov.esplus.ru/tariffs/kirov/ur/nereguliruemye-tseny-poryadok-rascheta/predelnye-urovni-nereguliruemykh-tsen/","ссылка на сайт")</f>
        <v>ссылка на сайт</v>
      </c>
    </row>
    <row r="15" customFormat="false" ht="15.75" hidden="false" customHeight="false" outlineLevel="0" collapsed="false">
      <c r="A15" s="9" t="s">
        <v>23</v>
      </c>
      <c r="B15" s="10" t="s">
        <v>24</v>
      </c>
      <c r="C15" s="11" t="str">
        <f aca="false">HYPERLINK("http://www.kuzesc.ru/?pur=14","ссылка на сайт")</f>
        <v>ссылка на сайт</v>
      </c>
    </row>
    <row r="16" customFormat="false" ht="15.75" hidden="false" customHeight="false" outlineLevel="0" collapsed="false">
      <c r="A16" s="9" t="s">
        <v>25</v>
      </c>
      <c r="B16" s="10" t="s">
        <v>26</v>
      </c>
      <c r="C16" s="11" t="str">
        <f aca="false">HYPERLINK("https://atomsbt.ru/raskrytie-informatsii/kursk/predelnye-urovni-nereguliruemykh-tsen-na-elektricheskuyu-energiyu-moshchnost-differentsirovannye-po-/predelnye-urovni-nereguliruemykh-tsen/","ссылка на сайт")</f>
        <v>ссылка на сайт</v>
      </c>
    </row>
    <row r="17" customFormat="false" ht="15.75" hidden="false" customHeight="false" outlineLevel="0" collapsed="false">
      <c r="A17" s="9" t="s">
        <v>27</v>
      </c>
      <c r="B17" s="10" t="s">
        <v>28</v>
      </c>
      <c r="C17" s="11" t="str">
        <f aca="false">HYPERLINK("https://krsk-sbit.ru/index.php?route=information/rubric&amp;rubric_id=105","ссылка на сайт")</f>
        <v>ссылка на сайт</v>
      </c>
    </row>
    <row r="18" customFormat="false" ht="15" hidden="false" customHeight="false" outlineLevel="0" collapsed="false">
      <c r="A18" s="9" t="s">
        <v>29</v>
      </c>
      <c r="B18" s="10" t="s">
        <v>30</v>
      </c>
      <c r="C18" s="11" t="str">
        <f aca="false">HYPERLINK("https://kurgan.vostok-electra.ru/clients/legal-entity/tariffs-and-prices-for-electric-energy-power/#sect_1","ссылка на сайт")</f>
        <v>ссылка на сайт</v>
      </c>
      <c r="E18" s="14"/>
    </row>
    <row r="19" customFormat="false" ht="15.75" hidden="false" customHeight="false" outlineLevel="0" collapsed="false">
      <c r="A19" s="9" t="s">
        <v>31</v>
      </c>
      <c r="B19" s="10" t="s">
        <v>32</v>
      </c>
      <c r="C19" s="11" t="str">
        <f aca="false">HYPERLINK("http://www.k-sc.ru/for-corporate-clients/retail-electricity-prices","ссылка на сайт")</f>
        <v>ссылка на сайт</v>
      </c>
    </row>
    <row r="20" customFormat="false" ht="15.75" hidden="false" customHeight="false" outlineLevel="0" collapsed="false">
      <c r="A20" s="13" t="s">
        <v>33</v>
      </c>
      <c r="B20" s="10" t="s">
        <v>34</v>
      </c>
      <c r="C20" s="11" t="str">
        <f aca="false">HYPERLINK("https://www.lesk.ru/business/cost_calculation_unregulated_rates/","ссылка на сайт")</f>
        <v>ссылка на сайт</v>
      </c>
    </row>
    <row r="21" customFormat="false" ht="15.75" hidden="false" customHeight="false" outlineLevel="0" collapsed="false">
      <c r="A21" s="13"/>
      <c r="B21" s="10" t="s">
        <v>35</v>
      </c>
      <c r="C21" s="11" t="str">
        <f aca="false">HYPERLINK("https://www.lesk.ru/business/cost_calculation_unregulated_rates/","ссылка на сайт")</f>
        <v>ссылка на сайт</v>
      </c>
    </row>
    <row r="22" customFormat="false" ht="15.75" hidden="false" customHeight="false" outlineLevel="0" collapsed="false">
      <c r="A22" s="9" t="s">
        <v>36</v>
      </c>
      <c r="B22" s="10" t="s">
        <v>37</v>
      </c>
      <c r="C22" s="11" t="str">
        <f aca="false">HYPERLINK("https://pesc.ru/about/disclosure/","ссылка на сайт")</f>
        <v>ссылка на сайт</v>
      </c>
    </row>
    <row r="23" customFormat="false" ht="15.75" hidden="false" customHeight="false" outlineLevel="0" collapsed="false">
      <c r="A23" s="9" t="s">
        <v>38</v>
      </c>
      <c r="B23" s="10" t="s">
        <v>39</v>
      </c>
      <c r="C23" s="11" t="str">
        <f aca="false">HYPERLINK("https://pesc.ru/about/disclosure/","ссылка на сайт")</f>
        <v>ссылка на сайт</v>
      </c>
    </row>
    <row r="24" customFormat="false" ht="15.75" hidden="false" customHeight="false" outlineLevel="0" collapsed="false">
      <c r="A24" s="9" t="s">
        <v>40</v>
      </c>
      <c r="B24" s="10" t="s">
        <v>41</v>
      </c>
      <c r="C24" s="11" t="str">
        <f aca="false">HYPERLINK("https://www.mosenergosbyt.ru/legals/tariffs-n-prices/less-670kW.php","ссылка на сайт")</f>
        <v>ссылка на сайт</v>
      </c>
    </row>
    <row r="25" customFormat="false" ht="15.75" hidden="false" customHeight="false" outlineLevel="0" collapsed="false">
      <c r="A25" s="9" t="s">
        <v>42</v>
      </c>
      <c r="B25" s="10" t="s">
        <v>41</v>
      </c>
      <c r="C25" s="11" t="str">
        <f aca="false">HYPERLINK("https://www.mosenergosbyt.ru/legals/tariffs-n-prices/less-670kW.php","ссылка на сайт")</f>
        <v>ссылка на сайт</v>
      </c>
    </row>
    <row r="26" customFormat="false" ht="15.75" hidden="false" customHeight="false" outlineLevel="0" collapsed="false">
      <c r="A26" s="9" t="s">
        <v>43</v>
      </c>
      <c r="B26" s="10" t="s">
        <v>44</v>
      </c>
      <c r="C26" s="11" t="str">
        <f aca="false">HYPERLINK("https://novgorod.tns-e.ru/disclosure/reporting/predelnye-urovni-nereguliruemykh-tsen-na-elektricheskuyu-energiyu-moshchnost/?PARAMS={%22YEAR%22:[%222021%22]}","ссылка на сайт")</f>
        <v>ссылка на сайт</v>
      </c>
    </row>
    <row r="27" customFormat="false" ht="15.75" hidden="false" customHeight="false" outlineLevel="0" collapsed="false">
      <c r="A27" s="9" t="s">
        <v>45</v>
      </c>
      <c r="B27" s="10" t="s">
        <v>46</v>
      </c>
      <c r="C27" s="11" t="str">
        <f aca="false">HYPERLINK("https://nn.tns-e.ru/disclosure/reporting/predelnye-urovni/?PARAMS={%22YEAR%22:[%222021%22]}","ссылка на сайт")</f>
        <v>ссылка на сайт</v>
      </c>
    </row>
    <row r="28" customFormat="false" ht="15.75" hidden="false" customHeight="false" outlineLevel="0" collapsed="false">
      <c r="A28" s="9" t="s">
        <v>47</v>
      </c>
      <c r="B28" s="10" t="s">
        <v>48</v>
      </c>
      <c r="C28" s="11" t="str">
        <f aca="false">HYPERLINK("https://www.nskes.ru/raskrytie-informatsii/raskrytie-informatsii-subektom-rynkov-elektroenergii/nereguliruemye-tseny/fakticheskie-nereguliruemye-tseny/","ссылка на сайт")</f>
        <v>ссылка на сайт</v>
      </c>
    </row>
    <row r="29" customFormat="false" ht="15.75" hidden="false" customHeight="false" outlineLevel="0" collapsed="false">
      <c r="A29" s="9" t="s">
        <v>49</v>
      </c>
      <c r="B29" s="10" t="s">
        <v>22</v>
      </c>
      <c r="C29" s="11" t="str">
        <f aca="false">HYPERLINK("https://oren.esplus.ru/tariffs/oren/biz/","ссылка на сайт")</f>
        <v>ссылка на сайт</v>
      </c>
    </row>
    <row r="30" customFormat="false" ht="15.75" hidden="false" customHeight="false" outlineLevel="0" collapsed="false">
      <c r="A30" s="9" t="s">
        <v>50</v>
      </c>
      <c r="B30" s="10" t="s">
        <v>51</v>
      </c>
      <c r="C30" s="11" t="str">
        <f aca="false">HYPERLINK("https://www.interrao-orel.ru/rates-legal/nereguliruemye-tseny/","ссылка на сайт")</f>
        <v>ссылка на сайт</v>
      </c>
    </row>
    <row r="31" customFormat="false" ht="15.75" hidden="true" customHeight="false" outlineLevel="0" collapsed="false">
      <c r="A31" s="9" t="s">
        <v>52</v>
      </c>
      <c r="B31" s="10" t="s">
        <v>37</v>
      </c>
      <c r="C31" s="11" t="str">
        <f aca="false">HYPERLINK("http://www.pesc.ru/for_clients/disclosure_of_information/omsk/threshold_levels_prices/","ссылка на сайт")</f>
        <v>ссылка на сайт</v>
      </c>
    </row>
    <row r="32" customFormat="false" ht="15.75" hidden="false" customHeight="false" outlineLevel="0" collapsed="false">
      <c r="A32" s="9" t="s">
        <v>53</v>
      </c>
      <c r="B32" s="10" t="s">
        <v>54</v>
      </c>
      <c r="C32" s="11" t="str">
        <f aca="false">HYPERLINK("https://penza.tns-e.ru/disclosure/reporting/sred-nereg-tsena/?PARAMS={%22YEAR%22:[%222021%22]}","ссылка на сайт")</f>
        <v>ссылка на сайт</v>
      </c>
    </row>
    <row r="33" customFormat="false" ht="15.75" hidden="false" customHeight="false" outlineLevel="0" collapsed="false">
      <c r="A33" s="9" t="s">
        <v>55</v>
      </c>
      <c r="B33" s="10" t="s">
        <v>56</v>
      </c>
      <c r="C33" s="11" t="str">
        <f aca="false">HYPERLINK("https://www.bashesk.ru/corporate/tariffs/unregulated/limits/","ссылка на сайт")</f>
        <v>ссылка на сайт</v>
      </c>
    </row>
    <row r="34" customFormat="false" ht="15.75" hidden="false" customHeight="false" outlineLevel="0" collapsed="false">
      <c r="A34" s="9" t="s">
        <v>57</v>
      </c>
      <c r="B34" s="10" t="s">
        <v>58</v>
      </c>
      <c r="C34" s="11" t="str">
        <f aca="false">HYPERLINK("http://tatenergosbyt.ru/regulatory-filings/retail-market/costing/docs.php?y=2019&amp;m=3","ссылка на сайт")</f>
        <v>ссылка на сайт</v>
      </c>
    </row>
    <row r="35" customFormat="false" ht="15.75" hidden="false" customHeight="false" outlineLevel="0" collapsed="false">
      <c r="A35" s="9" t="s">
        <v>59</v>
      </c>
      <c r="B35" s="10" t="s">
        <v>60</v>
      </c>
      <c r="C35" s="11" t="str">
        <f aca="false">HYPERLINK("https://mari-el.tns-e.ru/disclosure/retail-market/raschet-predelnykh/","ссылка на сайт")</f>
        <v>ссылка на сайт</v>
      </c>
    </row>
    <row r="36" customFormat="false" ht="15.75" hidden="false" customHeight="false" outlineLevel="0" collapsed="false">
      <c r="A36" s="9" t="s">
        <v>61</v>
      </c>
      <c r="B36" s="10" t="s">
        <v>62</v>
      </c>
      <c r="C36" s="11" t="str">
        <f aca="false">HYPERLINK("https://rostov.tns-e.ru/disclosure/reporting/nereguliruem-tsen/?PARAMS={%22YEAR%22:[%222021%22]}","ссылка на сайт")</f>
        <v>ссылка на сайт</v>
      </c>
    </row>
    <row r="37" customFormat="false" ht="15.75" hidden="false" customHeight="false" outlineLevel="0" collapsed="false">
      <c r="A37" s="15" t="s">
        <v>63</v>
      </c>
      <c r="B37" s="10" t="s">
        <v>64</v>
      </c>
      <c r="C37" s="11" t="str">
        <f aca="false">HYPERLINK("https://www.rgmek.ru/business-clients/prices-tariffs.html","ссылка на сайт")</f>
        <v>ссылка на сайт</v>
      </c>
    </row>
    <row r="38" customFormat="false" ht="15.75" hidden="false" customHeight="false" outlineLevel="0" collapsed="false">
      <c r="A38" s="15"/>
      <c r="B38" s="10" t="s">
        <v>65</v>
      </c>
      <c r="C38" s="11" t="str">
        <f aca="false">HYPERLINK("https://resk.ru/index.php?route=information/rubric&amp;rubric_id=389","ссылка на сайт")</f>
        <v>ссылка на сайт</v>
      </c>
    </row>
    <row r="39" customFormat="false" ht="15.75" hidden="false" customHeight="false" outlineLevel="0" collapsed="false">
      <c r="A39" s="16" t="s">
        <v>66</v>
      </c>
      <c r="B39" s="10" t="s">
        <v>67</v>
      </c>
      <c r="C39" s="11" t="str">
        <f aca="false">HYPERLINK("http://www.spges.ru/index.php/raskrytie-informatsii/2021","ссылка на сайт")</f>
        <v>ссылка на сайт</v>
      </c>
    </row>
    <row r="40" customFormat="false" ht="15.75" hidden="false" customHeight="false" outlineLevel="0" collapsed="false">
      <c r="A40" s="16" t="s">
        <v>68</v>
      </c>
      <c r="B40" s="10" t="s">
        <v>69</v>
      </c>
      <c r="C40" s="11" t="str">
        <f aca="false">HYPERLINK("https://www.eens.ru/clients/ur/ceny-tarify","ссылка на сайт")</f>
        <v>ссылка на сайт</v>
      </c>
    </row>
    <row r="41" customFormat="false" ht="15.75" hidden="false" customHeight="false" outlineLevel="0" collapsed="false">
      <c r="A41" s="9" t="s">
        <v>70</v>
      </c>
      <c r="B41" s="10" t="s">
        <v>26</v>
      </c>
      <c r="C41" s="11" t="str">
        <f aca="false">HYPERLINK("https://atomsbt.ru/raskrytie-informatsii/smolensk/tsena-na-elektricheskuyu-energiyu-differentsirovannaya-v-zavisimosti-ot-usloviy-opredelennykh-zakono/predelnye-urovni-nereguliruemykh-tsen/","ссылка на сайт")</f>
        <v>ссылка на сайт</v>
      </c>
    </row>
    <row r="42" customFormat="false" ht="15.75" hidden="false" customHeight="false" outlineLevel="0" collapsed="false">
      <c r="A42" s="9" t="s">
        <v>71</v>
      </c>
      <c r="B42" s="10" t="s">
        <v>72</v>
      </c>
      <c r="C42" s="11" t="str">
        <f aca="false">HYPERLINK("https://staves.ru/nereguliruemye-tseny/2021/","ссылка на сайт")</f>
        <v>ссылка на сайт</v>
      </c>
    </row>
    <row r="43" customFormat="false" ht="15.75" hidden="false" customHeight="false" outlineLevel="0" collapsed="false">
      <c r="A43" s="9" t="s">
        <v>73</v>
      </c>
      <c r="B43" s="10" t="s">
        <v>74</v>
      </c>
      <c r="C43" s="11" t="str">
        <f aca="false">HYPERLINK("https://www.tosk.tmb.ru/raskrytiye_informatsii/obyazatelnoe_raskrytie_informatsii_garantiruyushchego_postavshchika_soglasno_trebovaniyam_postanovle/predelnye-urovni-nereguliruemykh-tsen/","ссылка на сайт")</f>
        <v>ссылка на сайт</v>
      </c>
    </row>
    <row r="44" customFormat="false" ht="15.75" hidden="false" customHeight="false" outlineLevel="0" collapsed="false">
      <c r="A44" s="9" t="s">
        <v>75</v>
      </c>
      <c r="B44" s="10" t="s">
        <v>26</v>
      </c>
      <c r="C44" s="11" t="str">
        <f aca="false">HYPERLINK("https://atomsbt.ru/raskrytie-informatsii/tver/predelnye-urovni-nereguliruemykh-tsen/","ссылка на сайт")</f>
        <v>ссылка на сайт</v>
      </c>
    </row>
    <row r="45" customFormat="false" ht="15.75" hidden="false" customHeight="false" outlineLevel="0" collapsed="false">
      <c r="A45" s="9" t="s">
        <v>76</v>
      </c>
      <c r="B45" s="10" t="s">
        <v>77</v>
      </c>
      <c r="C45" s="11" t="str">
        <f aca="false">HYPERLINK("https://tomskenergosbyt.ru/corporate_banking/rates_and_prices/?sid=17&amp;year=2021&amp;month=#results","ссылка на сайт")</f>
        <v>ссылка на сайт</v>
      </c>
    </row>
    <row r="46" customFormat="false" ht="15.75" hidden="false" customHeight="false" outlineLevel="0" collapsed="false">
      <c r="A46" s="9" t="s">
        <v>78</v>
      </c>
      <c r="B46" s="10" t="s">
        <v>79</v>
      </c>
      <c r="C46" s="11" t="str">
        <f aca="false">HYPERLINK("https://tula.tns-e.ru/disclosure/reporting/nereguliruem-tsen/?PARAMS={%22YEAR%22:[%222021%22]}","ссылка на сайт")</f>
        <v>ссылка на сайт</v>
      </c>
    </row>
    <row r="47" customFormat="false" ht="15.75" hidden="false" customHeight="false" outlineLevel="0" collapsed="false">
      <c r="A47" s="9" t="s">
        <v>80</v>
      </c>
      <c r="B47" s="10" t="s">
        <v>30</v>
      </c>
      <c r="C47" s="11" t="str">
        <f aca="false">HYPERLINK("https://tyumen.vostok-electra.ru/clients/legal-entity/tariffs-and-prices-for-electric-energy-power/#sect_1","ссылка на сайт")</f>
        <v>ссылка на сайт</v>
      </c>
    </row>
    <row r="48" customFormat="false" ht="15.75" hidden="false" customHeight="false" outlineLevel="0" collapsed="false">
      <c r="A48" s="9" t="s">
        <v>81</v>
      </c>
      <c r="B48" s="10" t="s">
        <v>30</v>
      </c>
      <c r="C48" s="11" t="str">
        <f aca="false">HYPERLINK("https://tyumen.vostok-electra.ru/clients/legal-entity/tariffs-and-prices-for-electric-energy-power/#sect_1","ссылка на сайт")</f>
        <v>ссылка на сайт</v>
      </c>
    </row>
    <row r="49" customFormat="false" ht="15.75" hidden="false" customHeight="false" outlineLevel="0" collapsed="false">
      <c r="A49" s="15" t="s">
        <v>82</v>
      </c>
      <c r="B49" s="10" t="s">
        <v>83</v>
      </c>
      <c r="C49" s="11" t="str">
        <f aca="false">HYPERLINK("https://uralsbyt.ru/ul/kompany/raskrytie-informatsii/#tab-2021","ссылка на сайт")</f>
        <v>ссылка на сайт</v>
      </c>
    </row>
    <row r="50" customFormat="false" ht="15.75" hidden="false" customHeight="false" outlineLevel="0" collapsed="false">
      <c r="A50" s="15"/>
      <c r="B50" s="10" t="s">
        <v>84</v>
      </c>
      <c r="C50" s="11" t="str">
        <f aca="false">HYPERLINK("http://www.m-e-c.ru/info/rask_info_new.php#nereg","ссылка на сайт")</f>
        <v>ссылка на сайт</v>
      </c>
    </row>
    <row r="51" customFormat="false" ht="16.5" hidden="false" customHeight="false" outlineLevel="0" collapsed="false">
      <c r="A51" s="17" t="s">
        <v>85</v>
      </c>
      <c r="B51" s="18" t="s">
        <v>86</v>
      </c>
      <c r="C51" s="19" t="str">
        <f aca="false">HYPERLINK("https://yar.tns-e.ru/legal-entities/prices/svobodnye-tseny-na-elektroenergiyu/?PARAMS={%22YEAR%22:[%222021%22]}","ссылка на сайт")</f>
        <v>ссылка на сайт</v>
      </c>
    </row>
  </sheetData>
  <mergeCells count="8">
    <mergeCell ref="A1:C1"/>
    <mergeCell ref="A3:A4"/>
    <mergeCell ref="B3:B4"/>
    <mergeCell ref="C3:C4"/>
    <mergeCell ref="A12:A13"/>
    <mergeCell ref="A20:A21"/>
    <mergeCell ref="A37:A38"/>
    <mergeCell ref="A49:A50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139</TotalTime>
  <Application>LibreOffice/6.4.2.2$Windows_X86_64 LibreOffice_project/4e471d8c02c9c90f512f7f9ead8875b57fcb1ec3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2018-08-29T08:57:21Z</dcterms:created>
  <dc:creator>Галстян Юлия Александровна</dc:creator>
  <dc:description/>
  <dc:language>ru-RU</dc:language>
  <cp:lastModifiedBy/>
  <cp:lastPrinted>2019-05-08T05:58:45Z</cp:lastPrinted>
  <dcterms:modified xsi:type="dcterms:W3CDTF">2021-02-20T14:52:37Z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